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935" windowWidth="19110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<sst xmlns="http://schemas.openxmlformats.org/spreadsheetml/2006/main" count="171" uniqueCount="52">
  <si>
    <t>序号</t>
  </si>
  <si>
    <t>专业代码</t>
  </si>
  <si>
    <t>专业名称</t>
  </si>
  <si>
    <t>河北</t>
  </si>
  <si>
    <t>河南</t>
  </si>
  <si>
    <t>山西</t>
  </si>
  <si>
    <t>内蒙</t>
  </si>
  <si>
    <t>安徽</t>
  </si>
  <si>
    <t>辽宁</t>
  </si>
  <si>
    <t>吉林</t>
  </si>
  <si>
    <t>黑龙江</t>
  </si>
  <si>
    <t>湖南</t>
  </si>
  <si>
    <t>陕西</t>
  </si>
  <si>
    <t>甘肃</t>
  </si>
  <si>
    <t>宁夏</t>
  </si>
  <si>
    <t>青海</t>
  </si>
  <si>
    <t>新疆</t>
  </si>
  <si>
    <t>四川</t>
  </si>
  <si>
    <t>云南</t>
  </si>
  <si>
    <t>广西</t>
  </si>
  <si>
    <t>学 费       （元/年）</t>
  </si>
  <si>
    <t>摄影摄像技术</t>
  </si>
  <si>
    <t>新闻采编与制作</t>
  </si>
  <si>
    <t>人物形象设计</t>
  </si>
  <si>
    <t>影视编导</t>
  </si>
  <si>
    <t>广播影视节目制作</t>
  </si>
  <si>
    <t>播音与主持</t>
  </si>
  <si>
    <t>戏剧影视表演</t>
  </si>
  <si>
    <t>环境艺术设计</t>
  </si>
  <si>
    <t>普通类</t>
  </si>
  <si>
    <t>艺术类</t>
  </si>
  <si>
    <t>天津</t>
  </si>
  <si>
    <t>文</t>
  </si>
  <si>
    <t>理</t>
  </si>
  <si>
    <t>专业类别</t>
  </si>
  <si>
    <t>合计</t>
  </si>
  <si>
    <t>各专业计划数</t>
  </si>
  <si>
    <t>艺术类</t>
  </si>
  <si>
    <t>普通类</t>
  </si>
  <si>
    <t>影视动画</t>
  </si>
  <si>
    <t xml:space="preserve">     外省预测二：175 ×  0.7 × 0.5  = 62人</t>
  </si>
  <si>
    <t xml:space="preserve">    外省预测一： 274 × 0.9 × 0.8 = 198人</t>
  </si>
  <si>
    <t xml:space="preserve">         本市预测：普通类 27×1.0× 0.87 = 24人          </t>
  </si>
  <si>
    <t xml:space="preserve">     本市预测：艺术类 45 ×0.7× 0.3 = 10人          </t>
  </si>
  <si>
    <t>拟注册人数  198 + 62 + 24 + 10 + 22 + 3 = 319人</t>
  </si>
  <si>
    <t xml:space="preserve">                  外省一  外省二  本市普通 本市艺术 武清3+2  自主 </t>
  </si>
  <si>
    <t>天津广播影视职业学院2017年秋季分省分专业招生计划(第五稿）</t>
  </si>
  <si>
    <t>预计开班人数</t>
  </si>
  <si>
    <t>合计</t>
  </si>
  <si>
    <t>文</t>
  </si>
  <si>
    <t>理</t>
  </si>
  <si>
    <t>天津广播影视职业学院2017年秋季分省分专业招生计划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</si>
</sst>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0.00_);[Red]\(0.00\)"/>
  </numFmts>
  <fonts count="30">
    <font>
      <sz val="12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Arial Unicode MS"/>
      <family val="2"/>
    </font>
    <font>
      <sz val="12"/>
      <name val="Arial Unicode MS"/>
      <family val="2"/>
    </font>
    <font>
      <sz val="6"/>
      <name val="Arial Unicode MS"/>
      <family val="2"/>
    </font>
    <font>
      <b/>
      <sz val="6"/>
      <name val="Arial Unicode MS"/>
      <family val="2"/>
    </font>
    <font>
      <b/>
      <sz val="8"/>
      <name val="Arial Unicode MS"/>
      <family val="2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10"/>
      <name val="Arial Unicode MS"/>
      <family val="2"/>
    </font>
    <font>
      <sz val="12"/>
      <color indexed="1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ck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9" fontId="5" fillId="0" borderId="21" xfId="0" applyNumberFormat="1" applyFont="1" applyBorder="1" applyAlignment="1">
      <alignment horizontal="center"/>
    </xf>
    <xf numFmtId="0" fontId="7" fillId="0" borderId="17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8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0" fontId="5" fillId="0" borderId="27" xfId="0" applyNumberFormat="1" applyFont="1" applyBorder="1" applyAlignment="1">
      <alignment horizontal="center" vertical="center"/>
    </xf>
    <xf numFmtId="0" fontId="5" fillId="24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7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8" xfId="0" applyFont="1" applyFill="1" applyBorder="1" applyAlignment="1">
      <alignment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42" xfId="0" applyNumberFormat="1" applyFont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 wrapText="1"/>
    </xf>
    <xf numFmtId="0" fontId="8" fillId="0" borderId="47" xfId="0" applyNumberFormat="1" applyFont="1" applyBorder="1" applyAlignment="1">
      <alignment horizontal="center" vertical="center" wrapText="1"/>
    </xf>
    <xf numFmtId="0" fontId="8" fillId="0" borderId="48" xfId="0" applyNumberFormat="1" applyFont="1" applyBorder="1" applyAlignment="1">
      <alignment horizontal="center" vertical="center" wrapText="1"/>
    </xf>
    <xf numFmtId="0" fontId="8" fillId="0" borderId="49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50" xfId="0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33" xfId="0" applyBorder="1" applyAlignment="1">
      <alignment/>
    </xf>
    <xf numFmtId="0" fontId="4" fillId="0" borderId="5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54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2"/>
  <sheetViews>
    <sheetView tabSelected="1" zoomScale="120" zoomScaleNormal="120" zoomScalePageLayoutView="0" workbookViewId="0" topLeftCell="A1">
      <selection activeCell="AS10" sqref="AS10"/>
    </sheetView>
  </sheetViews>
  <sheetFormatPr defaultColWidth="9.00390625" defaultRowHeight="14.25"/>
  <cols>
    <col min="1" max="1" width="3.25390625" style="0" customWidth="1"/>
    <col min="2" max="2" width="5.125" style="0" customWidth="1"/>
    <col min="3" max="3" width="11.00390625" style="0" customWidth="1"/>
    <col min="4" max="4" width="6.375" style="0" customWidth="1"/>
    <col min="5" max="41" width="2.25390625" style="0" customWidth="1"/>
    <col min="42" max="42" width="3.50390625" style="0" customWidth="1"/>
    <col min="43" max="43" width="2.375" style="0" hidden="1" customWidth="1"/>
    <col min="44" max="44" width="4.25390625" style="0" customWidth="1"/>
    <col min="45" max="45" width="5.875" style="0" customWidth="1"/>
  </cols>
  <sheetData>
    <row r="1" spans="1:42" ht="45" customHeight="1" thickBot="1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</row>
    <row r="2" spans="1:44" ht="15" customHeight="1" thickTop="1">
      <c r="A2" s="70" t="s">
        <v>0</v>
      </c>
      <c r="B2" s="66" t="s">
        <v>1</v>
      </c>
      <c r="C2" s="66" t="s">
        <v>2</v>
      </c>
      <c r="D2" s="66" t="s">
        <v>34</v>
      </c>
      <c r="E2" s="55" t="s">
        <v>31</v>
      </c>
      <c r="F2" s="92"/>
      <c r="G2" s="61" t="s">
        <v>3</v>
      </c>
      <c r="H2" s="58"/>
      <c r="I2" s="57" t="s">
        <v>4</v>
      </c>
      <c r="J2" s="58"/>
      <c r="K2" s="57" t="s">
        <v>5</v>
      </c>
      <c r="L2" s="58"/>
      <c r="M2" s="57" t="s">
        <v>6</v>
      </c>
      <c r="N2" s="58"/>
      <c r="O2" s="57" t="s">
        <v>7</v>
      </c>
      <c r="P2" s="58"/>
      <c r="Q2" s="57" t="s">
        <v>8</v>
      </c>
      <c r="R2" s="58"/>
      <c r="S2" s="57" t="s">
        <v>9</v>
      </c>
      <c r="T2" s="58"/>
      <c r="U2" s="57" t="s">
        <v>10</v>
      </c>
      <c r="V2" s="58"/>
      <c r="W2" s="61" t="s">
        <v>11</v>
      </c>
      <c r="X2" s="58"/>
      <c r="Y2" s="57" t="s">
        <v>12</v>
      </c>
      <c r="Z2" s="58"/>
      <c r="AA2" s="57" t="s">
        <v>13</v>
      </c>
      <c r="AB2" s="58"/>
      <c r="AC2" s="57" t="s">
        <v>14</v>
      </c>
      <c r="AD2" s="58"/>
      <c r="AE2" s="57" t="s">
        <v>15</v>
      </c>
      <c r="AF2" s="58"/>
      <c r="AG2" s="57" t="s">
        <v>16</v>
      </c>
      <c r="AH2" s="58"/>
      <c r="AI2" s="57" t="s">
        <v>17</v>
      </c>
      <c r="AJ2" s="58"/>
      <c r="AK2" s="57" t="s">
        <v>18</v>
      </c>
      <c r="AL2" s="58"/>
      <c r="AM2" s="57" t="s">
        <v>19</v>
      </c>
      <c r="AN2" s="58"/>
      <c r="AO2" s="57" t="s">
        <v>48</v>
      </c>
      <c r="AP2" s="58"/>
      <c r="AR2" s="52"/>
    </row>
    <row r="3" spans="1:44" ht="14.25">
      <c r="A3" s="71"/>
      <c r="B3" s="67"/>
      <c r="C3" s="67"/>
      <c r="D3" s="67"/>
      <c r="E3" s="54"/>
      <c r="F3" s="94"/>
      <c r="G3" s="62"/>
      <c r="H3" s="60"/>
      <c r="I3" s="59"/>
      <c r="J3" s="60"/>
      <c r="K3" s="59"/>
      <c r="L3" s="60"/>
      <c r="M3" s="59"/>
      <c r="N3" s="60"/>
      <c r="O3" s="59"/>
      <c r="P3" s="60"/>
      <c r="Q3" s="59"/>
      <c r="R3" s="60"/>
      <c r="S3" s="59"/>
      <c r="T3" s="60"/>
      <c r="U3" s="59"/>
      <c r="V3" s="60"/>
      <c r="W3" s="62"/>
      <c r="X3" s="60"/>
      <c r="Y3" s="59"/>
      <c r="Z3" s="60"/>
      <c r="AA3" s="59"/>
      <c r="AB3" s="60"/>
      <c r="AC3" s="59"/>
      <c r="AD3" s="60"/>
      <c r="AE3" s="59"/>
      <c r="AF3" s="60"/>
      <c r="AG3" s="59"/>
      <c r="AH3" s="60"/>
      <c r="AI3" s="59"/>
      <c r="AJ3" s="60"/>
      <c r="AK3" s="59"/>
      <c r="AL3" s="60"/>
      <c r="AM3" s="59"/>
      <c r="AN3" s="60"/>
      <c r="AO3" s="59"/>
      <c r="AP3" s="60"/>
      <c r="AR3" s="52"/>
    </row>
    <row r="4" spans="1:44" ht="14.25">
      <c r="A4" s="71"/>
      <c r="B4" s="67"/>
      <c r="C4" s="67"/>
      <c r="D4" s="67"/>
      <c r="E4" s="28" t="s">
        <v>32</v>
      </c>
      <c r="F4" s="28" t="s">
        <v>33</v>
      </c>
      <c r="G4" s="2" t="s">
        <v>49</v>
      </c>
      <c r="H4" s="3" t="s">
        <v>50</v>
      </c>
      <c r="I4" s="3" t="s">
        <v>49</v>
      </c>
      <c r="J4" s="3" t="s">
        <v>50</v>
      </c>
      <c r="K4" s="3" t="s">
        <v>49</v>
      </c>
      <c r="L4" s="3" t="s">
        <v>50</v>
      </c>
      <c r="M4" s="3" t="s">
        <v>49</v>
      </c>
      <c r="N4" s="3" t="s">
        <v>50</v>
      </c>
      <c r="O4" s="3" t="s">
        <v>49</v>
      </c>
      <c r="P4" s="3" t="s">
        <v>50</v>
      </c>
      <c r="Q4" s="3" t="s">
        <v>49</v>
      </c>
      <c r="R4" s="3" t="s">
        <v>50</v>
      </c>
      <c r="S4" s="3" t="s">
        <v>49</v>
      </c>
      <c r="T4" s="3" t="s">
        <v>50</v>
      </c>
      <c r="U4" s="3" t="s">
        <v>49</v>
      </c>
      <c r="V4" s="3" t="s">
        <v>50</v>
      </c>
      <c r="W4" s="2" t="s">
        <v>49</v>
      </c>
      <c r="X4" s="3" t="s">
        <v>50</v>
      </c>
      <c r="Y4" s="3" t="s">
        <v>49</v>
      </c>
      <c r="Z4" s="3" t="s">
        <v>50</v>
      </c>
      <c r="AA4" s="3" t="s">
        <v>49</v>
      </c>
      <c r="AB4" s="3" t="s">
        <v>50</v>
      </c>
      <c r="AC4" s="3" t="s">
        <v>49</v>
      </c>
      <c r="AD4" s="3" t="s">
        <v>50</v>
      </c>
      <c r="AE4" s="3" t="s">
        <v>49</v>
      </c>
      <c r="AF4" s="3" t="s">
        <v>50</v>
      </c>
      <c r="AG4" s="3" t="s">
        <v>49</v>
      </c>
      <c r="AH4" s="3" t="s">
        <v>50</v>
      </c>
      <c r="AI4" s="3" t="s">
        <v>49</v>
      </c>
      <c r="AJ4" s="3" t="s">
        <v>50</v>
      </c>
      <c r="AK4" s="3" t="s">
        <v>49</v>
      </c>
      <c r="AL4" s="3" t="s">
        <v>50</v>
      </c>
      <c r="AM4" s="3" t="s">
        <v>49</v>
      </c>
      <c r="AN4" s="3" t="s">
        <v>50</v>
      </c>
      <c r="AO4" s="3" t="s">
        <v>49</v>
      </c>
      <c r="AP4" s="3" t="s">
        <v>50</v>
      </c>
      <c r="AR4" s="52"/>
    </row>
    <row r="5" spans="1:44" s="50" customFormat="1" ht="20.25" customHeight="1">
      <c r="A5" s="48">
        <v>1</v>
      </c>
      <c r="B5" s="14">
        <v>660201</v>
      </c>
      <c r="C5" s="15" t="s">
        <v>22</v>
      </c>
      <c r="D5" s="16" t="s">
        <v>29</v>
      </c>
      <c r="E5" s="49">
        <v>9</v>
      </c>
      <c r="F5" s="49">
        <v>4</v>
      </c>
      <c r="G5" s="47">
        <v>5</v>
      </c>
      <c r="H5" s="49">
        <v>0</v>
      </c>
      <c r="I5" s="49">
        <v>3</v>
      </c>
      <c r="J5" s="49">
        <v>0</v>
      </c>
      <c r="K5" s="49">
        <v>4</v>
      </c>
      <c r="L5" s="49">
        <v>0</v>
      </c>
      <c r="M5" s="49">
        <v>9</v>
      </c>
      <c r="N5" s="49">
        <v>0</v>
      </c>
      <c r="O5" s="49">
        <v>8</v>
      </c>
      <c r="P5" s="49">
        <v>0</v>
      </c>
      <c r="Q5" s="49">
        <v>4</v>
      </c>
      <c r="R5" s="49">
        <v>0</v>
      </c>
      <c r="S5" s="49">
        <v>2</v>
      </c>
      <c r="T5" s="49">
        <v>0</v>
      </c>
      <c r="U5" s="49">
        <v>2</v>
      </c>
      <c r="V5" s="49">
        <v>0</v>
      </c>
      <c r="W5" s="47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>
        <f>E5+G5+I5+K5+M5+O5+Q5+S5+U5</f>
        <v>46</v>
      </c>
      <c r="AP5" s="49">
        <f>SUM(F5,H5,J5,L5,N5,P5,R5,T5,V5,X5,Z5,AB5,AD5,AF5,AH5,AJ5,AL5,AN5)</f>
        <v>4</v>
      </c>
      <c r="AR5" s="53"/>
    </row>
    <row r="6" spans="1:44" s="50" customFormat="1" ht="20.25" customHeight="1">
      <c r="A6" s="48">
        <v>2</v>
      </c>
      <c r="B6" s="14">
        <v>660206</v>
      </c>
      <c r="C6" s="15" t="s">
        <v>24</v>
      </c>
      <c r="D6" s="16" t="s">
        <v>37</v>
      </c>
      <c r="E6" s="49"/>
      <c r="F6" s="49"/>
      <c r="G6" s="76">
        <v>15</v>
      </c>
      <c r="H6" s="73"/>
      <c r="I6" s="72">
        <v>3</v>
      </c>
      <c r="J6" s="73"/>
      <c r="K6" s="72">
        <v>3</v>
      </c>
      <c r="L6" s="73"/>
      <c r="M6" s="72">
        <v>5</v>
      </c>
      <c r="N6" s="73"/>
      <c r="O6" s="74">
        <v>3</v>
      </c>
      <c r="P6" s="75"/>
      <c r="Q6" s="72">
        <v>2</v>
      </c>
      <c r="R6" s="73"/>
      <c r="S6" s="72"/>
      <c r="T6" s="73"/>
      <c r="U6" s="72"/>
      <c r="V6" s="73"/>
      <c r="W6" s="51">
        <v>1</v>
      </c>
      <c r="X6" s="51">
        <v>0</v>
      </c>
      <c r="Y6" s="49">
        <v>3</v>
      </c>
      <c r="Z6" s="49">
        <v>1</v>
      </c>
      <c r="AA6" s="72">
        <v>8</v>
      </c>
      <c r="AB6" s="73"/>
      <c r="AC6" s="72"/>
      <c r="AD6" s="73"/>
      <c r="AE6" s="72"/>
      <c r="AF6" s="73"/>
      <c r="AG6" s="72"/>
      <c r="AH6" s="73"/>
      <c r="AI6" s="72"/>
      <c r="AJ6" s="73"/>
      <c r="AK6" s="72"/>
      <c r="AL6" s="73"/>
      <c r="AM6" s="72"/>
      <c r="AN6" s="73"/>
      <c r="AO6" s="72">
        <f>AA6+Y6+W6+Q6+O6+M6+K6+I6+G6</f>
        <v>43</v>
      </c>
      <c r="AP6" s="73"/>
      <c r="AR6" s="53"/>
    </row>
    <row r="7" spans="1:44" s="50" customFormat="1" ht="20.25" customHeight="1">
      <c r="A7" s="48">
        <v>3</v>
      </c>
      <c r="B7" s="14">
        <v>660203</v>
      </c>
      <c r="C7" s="15" t="s">
        <v>25</v>
      </c>
      <c r="D7" s="16" t="s">
        <v>29</v>
      </c>
      <c r="E7" s="49">
        <v>5</v>
      </c>
      <c r="F7" s="49">
        <v>6</v>
      </c>
      <c r="G7" s="47">
        <v>5</v>
      </c>
      <c r="H7" s="49">
        <v>5</v>
      </c>
      <c r="I7" s="49">
        <v>2</v>
      </c>
      <c r="J7" s="49">
        <v>2</v>
      </c>
      <c r="K7" s="49">
        <v>4</v>
      </c>
      <c r="L7" s="49">
        <v>4</v>
      </c>
      <c r="M7" s="49">
        <v>3</v>
      </c>
      <c r="N7" s="49">
        <v>2</v>
      </c>
      <c r="O7" s="49">
        <v>3</v>
      </c>
      <c r="P7" s="49">
        <v>2</v>
      </c>
      <c r="Q7" s="49"/>
      <c r="R7" s="49"/>
      <c r="S7" s="49">
        <v>2</v>
      </c>
      <c r="T7" s="49">
        <v>1</v>
      </c>
      <c r="U7" s="49">
        <v>2</v>
      </c>
      <c r="V7" s="49">
        <v>1</v>
      </c>
      <c r="W7" s="47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>
        <f>U7+S7+O7+M7+K7+I7+G7+E7</f>
        <v>26</v>
      </c>
      <c r="AP7" s="49">
        <f>V7+T7+P7+N7+L7+J7+H7+F7</f>
        <v>23</v>
      </c>
      <c r="AR7" s="53"/>
    </row>
    <row r="8" spans="1:44" s="50" customFormat="1" ht="20.25" customHeight="1">
      <c r="A8" s="48">
        <v>4</v>
      </c>
      <c r="B8" s="14">
        <v>660213</v>
      </c>
      <c r="C8" s="15" t="s">
        <v>21</v>
      </c>
      <c r="D8" s="16" t="s">
        <v>29</v>
      </c>
      <c r="E8" s="49">
        <v>13</v>
      </c>
      <c r="F8" s="49">
        <v>5</v>
      </c>
      <c r="G8" s="47">
        <v>5</v>
      </c>
      <c r="H8" s="49">
        <v>5</v>
      </c>
      <c r="I8" s="49">
        <v>1</v>
      </c>
      <c r="J8" s="49">
        <v>1</v>
      </c>
      <c r="K8" s="49">
        <v>2</v>
      </c>
      <c r="L8" s="49">
        <v>1</v>
      </c>
      <c r="M8" s="49">
        <v>0</v>
      </c>
      <c r="N8" s="49">
        <v>0</v>
      </c>
      <c r="O8" s="49">
        <v>2</v>
      </c>
      <c r="P8" s="49">
        <v>2</v>
      </c>
      <c r="Q8" s="49">
        <v>1</v>
      </c>
      <c r="R8" s="49">
        <v>1</v>
      </c>
      <c r="S8" s="49">
        <v>1</v>
      </c>
      <c r="T8" s="51"/>
      <c r="U8" s="49">
        <v>1</v>
      </c>
      <c r="V8" s="49">
        <v>1</v>
      </c>
      <c r="W8" s="47"/>
      <c r="X8" s="49"/>
      <c r="Y8" s="49">
        <v>1</v>
      </c>
      <c r="Z8" s="49">
        <v>1</v>
      </c>
      <c r="AA8" s="49"/>
      <c r="AB8" s="49"/>
      <c r="AC8" s="49"/>
      <c r="AD8" s="49"/>
      <c r="AE8" s="49"/>
      <c r="AF8" s="49"/>
      <c r="AG8" s="49"/>
      <c r="AH8" s="49"/>
      <c r="AI8" s="51">
        <v>1</v>
      </c>
      <c r="AJ8" s="49"/>
      <c r="AK8" s="49"/>
      <c r="AL8" s="49"/>
      <c r="AM8" s="49"/>
      <c r="AN8" s="49"/>
      <c r="AO8" s="49">
        <f>AI8+Y8+U8+S8+Q8+O8+M8+K8+I8+G8+E8</f>
        <v>28</v>
      </c>
      <c r="AP8" s="49">
        <f>SUM(F8,H8,J8,L8,N8,P8,R8,T8,V8,X8,Z8,AB8,AD8,AF8,AH8,AJ8,AL8,AN8)</f>
        <v>17</v>
      </c>
      <c r="AR8" s="53"/>
    </row>
    <row r="9" spans="1:44" s="41" customFormat="1" ht="20.25" customHeight="1">
      <c r="A9" s="10">
        <v>5</v>
      </c>
      <c r="B9" s="14">
        <v>660202</v>
      </c>
      <c r="C9" s="15" t="s">
        <v>26</v>
      </c>
      <c r="D9" s="16" t="s">
        <v>37</v>
      </c>
      <c r="E9" s="3"/>
      <c r="F9" s="49"/>
      <c r="G9" s="65">
        <v>10</v>
      </c>
      <c r="H9" s="64"/>
      <c r="I9" s="63">
        <v>5</v>
      </c>
      <c r="J9" s="64"/>
      <c r="K9" s="63">
        <v>6</v>
      </c>
      <c r="L9" s="64"/>
      <c r="M9" s="63">
        <v>9</v>
      </c>
      <c r="N9" s="64"/>
      <c r="O9" s="78">
        <v>4</v>
      </c>
      <c r="P9" s="79"/>
      <c r="Q9" s="63"/>
      <c r="R9" s="64"/>
      <c r="S9" s="63"/>
      <c r="T9" s="64"/>
      <c r="U9" s="63"/>
      <c r="V9" s="64"/>
      <c r="W9" s="45">
        <v>1</v>
      </c>
      <c r="X9" s="45">
        <v>0</v>
      </c>
      <c r="Y9" s="63"/>
      <c r="Z9" s="64"/>
      <c r="AA9" s="63"/>
      <c r="AB9" s="64"/>
      <c r="AC9" s="63"/>
      <c r="AD9" s="64"/>
      <c r="AE9" s="63"/>
      <c r="AF9" s="64"/>
      <c r="AG9" s="63"/>
      <c r="AH9" s="64"/>
      <c r="AI9" s="63"/>
      <c r="AJ9" s="64"/>
      <c r="AK9" s="63"/>
      <c r="AL9" s="64"/>
      <c r="AM9" s="63"/>
      <c r="AN9" s="64"/>
      <c r="AO9" s="63">
        <f>W9+O9+M9+K9+I9+G9</f>
        <v>35</v>
      </c>
      <c r="AP9" s="64"/>
      <c r="AR9" s="52"/>
    </row>
    <row r="10" spans="1:44" s="41" customFormat="1" ht="20.25" customHeight="1">
      <c r="A10" s="10">
        <v>6</v>
      </c>
      <c r="B10" s="11">
        <v>650202</v>
      </c>
      <c r="C10" s="12" t="s">
        <v>27</v>
      </c>
      <c r="D10" s="13" t="s">
        <v>37</v>
      </c>
      <c r="E10" s="3"/>
      <c r="F10" s="49"/>
      <c r="G10" s="65">
        <v>15</v>
      </c>
      <c r="H10" s="64"/>
      <c r="I10" s="63">
        <v>4</v>
      </c>
      <c r="J10" s="64"/>
      <c r="K10" s="63">
        <v>6</v>
      </c>
      <c r="L10" s="64"/>
      <c r="M10" s="63"/>
      <c r="N10" s="64"/>
      <c r="O10" s="63"/>
      <c r="P10" s="64"/>
      <c r="Q10" s="63">
        <v>4</v>
      </c>
      <c r="R10" s="64"/>
      <c r="S10" s="63"/>
      <c r="T10" s="64"/>
      <c r="U10" s="63"/>
      <c r="V10" s="64"/>
      <c r="W10" s="65"/>
      <c r="X10" s="64"/>
      <c r="Y10" s="63"/>
      <c r="Z10" s="64"/>
      <c r="AA10" s="63">
        <v>12</v>
      </c>
      <c r="AB10" s="64"/>
      <c r="AC10" s="63"/>
      <c r="AD10" s="64"/>
      <c r="AE10" s="63"/>
      <c r="AF10" s="64"/>
      <c r="AG10" s="63"/>
      <c r="AH10" s="64"/>
      <c r="AI10" s="63"/>
      <c r="AJ10" s="64"/>
      <c r="AK10" s="63"/>
      <c r="AL10" s="64"/>
      <c r="AM10" s="63"/>
      <c r="AN10" s="64"/>
      <c r="AO10" s="63">
        <f>AA10+Q10+K10+I10+G10</f>
        <v>41</v>
      </c>
      <c r="AP10" s="64"/>
      <c r="AR10" s="52"/>
    </row>
    <row r="11" spans="1:44" s="41" customFormat="1" ht="20.25" customHeight="1">
      <c r="A11" s="10">
        <v>7</v>
      </c>
      <c r="B11" s="11">
        <v>660209</v>
      </c>
      <c r="C11" s="12" t="s">
        <v>39</v>
      </c>
      <c r="D11" s="13" t="s">
        <v>37</v>
      </c>
      <c r="E11" s="3">
        <v>19</v>
      </c>
      <c r="F11" s="49">
        <v>6</v>
      </c>
      <c r="G11" s="65"/>
      <c r="H11" s="77"/>
      <c r="I11" s="63"/>
      <c r="J11" s="77"/>
      <c r="K11" s="78"/>
      <c r="L11" s="83"/>
      <c r="M11" s="63"/>
      <c r="N11" s="77"/>
      <c r="O11" s="63"/>
      <c r="P11" s="77"/>
      <c r="Q11" s="78"/>
      <c r="R11" s="83"/>
      <c r="S11" s="63"/>
      <c r="T11" s="77"/>
      <c r="U11" s="63"/>
      <c r="V11" s="77"/>
      <c r="W11" s="65"/>
      <c r="X11" s="77"/>
      <c r="Y11" s="63"/>
      <c r="Z11" s="77"/>
      <c r="AA11" s="78">
        <v>8</v>
      </c>
      <c r="AB11" s="83"/>
      <c r="AC11" s="45">
        <v>8</v>
      </c>
      <c r="AD11" s="46">
        <v>2</v>
      </c>
      <c r="AE11" s="3">
        <v>6</v>
      </c>
      <c r="AF11" s="44">
        <v>2</v>
      </c>
      <c r="AG11" s="78">
        <v>10</v>
      </c>
      <c r="AH11" s="83"/>
      <c r="AI11" s="63">
        <v>4</v>
      </c>
      <c r="AJ11" s="77"/>
      <c r="AK11" s="63">
        <v>2</v>
      </c>
      <c r="AL11" s="77"/>
      <c r="AM11" s="78">
        <v>0</v>
      </c>
      <c r="AN11" s="83"/>
      <c r="AO11" s="63">
        <f>AM11+AK11+AI11+AG11+AE11+AC11+AA11+F11+E11</f>
        <v>63</v>
      </c>
      <c r="AP11" s="84"/>
      <c r="AR11" s="52"/>
    </row>
    <row r="12" spans="1:44" s="41" customFormat="1" ht="20.25" customHeight="1">
      <c r="A12" s="10">
        <v>8</v>
      </c>
      <c r="B12" s="14">
        <v>650111</v>
      </c>
      <c r="C12" s="15" t="s">
        <v>28</v>
      </c>
      <c r="D12" s="16" t="s">
        <v>30</v>
      </c>
      <c r="E12" s="3">
        <v>20</v>
      </c>
      <c r="F12" s="49">
        <v>6</v>
      </c>
      <c r="G12" s="65"/>
      <c r="H12" s="64"/>
      <c r="I12" s="63">
        <v>4</v>
      </c>
      <c r="J12" s="64"/>
      <c r="K12" s="63">
        <v>6</v>
      </c>
      <c r="L12" s="64"/>
      <c r="M12" s="63">
        <v>9</v>
      </c>
      <c r="N12" s="64"/>
      <c r="O12" s="63">
        <v>4</v>
      </c>
      <c r="P12" s="64"/>
      <c r="Q12" s="78">
        <v>4</v>
      </c>
      <c r="R12" s="79"/>
      <c r="S12" s="78">
        <v>2</v>
      </c>
      <c r="T12" s="79"/>
      <c r="U12" s="63">
        <v>4</v>
      </c>
      <c r="V12" s="64"/>
      <c r="W12" s="3">
        <v>3</v>
      </c>
      <c r="X12" s="3">
        <v>1</v>
      </c>
      <c r="Y12" s="45">
        <v>1</v>
      </c>
      <c r="Z12" s="45">
        <v>1</v>
      </c>
      <c r="AA12" s="78">
        <v>8</v>
      </c>
      <c r="AB12" s="79"/>
      <c r="AC12" s="45">
        <v>4</v>
      </c>
      <c r="AD12" s="45">
        <v>1</v>
      </c>
      <c r="AE12" s="3">
        <v>4</v>
      </c>
      <c r="AF12" s="3">
        <v>2</v>
      </c>
      <c r="AG12" s="63">
        <v>2</v>
      </c>
      <c r="AH12" s="64"/>
      <c r="AI12" s="63">
        <v>6</v>
      </c>
      <c r="AJ12" s="64"/>
      <c r="AK12" s="63">
        <v>2</v>
      </c>
      <c r="AL12" s="64"/>
      <c r="AM12" s="78">
        <v>0</v>
      </c>
      <c r="AN12" s="79"/>
      <c r="AO12" s="63">
        <f>AM12+AK12+AI12+AG12+AE12+AC12+AA12+Y12+W12+U12+S12+Q12+O12+M12+K12+I12+G12+F12+E12</f>
        <v>89</v>
      </c>
      <c r="AP12" s="84"/>
      <c r="AR12" s="52"/>
    </row>
    <row r="13" spans="1:44" s="41" customFormat="1" ht="20.25" customHeight="1" thickBot="1">
      <c r="A13" s="17">
        <v>9</v>
      </c>
      <c r="B13" s="18">
        <v>650122</v>
      </c>
      <c r="C13" s="19" t="s">
        <v>23</v>
      </c>
      <c r="D13" s="20" t="s">
        <v>30</v>
      </c>
      <c r="E13" s="3">
        <v>19</v>
      </c>
      <c r="F13" s="49">
        <v>5</v>
      </c>
      <c r="G13" s="65"/>
      <c r="H13" s="64"/>
      <c r="I13" s="63">
        <v>4</v>
      </c>
      <c r="J13" s="64"/>
      <c r="K13" s="63">
        <v>5</v>
      </c>
      <c r="L13" s="64"/>
      <c r="M13" s="63">
        <v>8</v>
      </c>
      <c r="N13" s="64"/>
      <c r="O13" s="63">
        <v>4</v>
      </c>
      <c r="P13" s="64"/>
      <c r="Q13" s="63">
        <v>7</v>
      </c>
      <c r="R13" s="64"/>
      <c r="S13" s="78">
        <v>2</v>
      </c>
      <c r="T13" s="79"/>
      <c r="U13" s="63">
        <v>4</v>
      </c>
      <c r="V13" s="64"/>
      <c r="W13" s="3">
        <v>3</v>
      </c>
      <c r="X13" s="3">
        <v>1</v>
      </c>
      <c r="Y13" s="45">
        <v>1</v>
      </c>
      <c r="Z13" s="45">
        <v>1</v>
      </c>
      <c r="AA13" s="78">
        <v>9</v>
      </c>
      <c r="AB13" s="79"/>
      <c r="AC13" s="45">
        <v>4</v>
      </c>
      <c r="AD13" s="45">
        <v>1</v>
      </c>
      <c r="AE13" s="3">
        <v>4</v>
      </c>
      <c r="AF13" s="3">
        <v>2</v>
      </c>
      <c r="AG13" s="63">
        <v>3</v>
      </c>
      <c r="AH13" s="64"/>
      <c r="AI13" s="63">
        <v>9</v>
      </c>
      <c r="AJ13" s="64"/>
      <c r="AK13" s="78">
        <v>0</v>
      </c>
      <c r="AL13" s="79"/>
      <c r="AM13" s="78">
        <v>0</v>
      </c>
      <c r="AN13" s="79"/>
      <c r="AO13" s="63">
        <f>AM13+AK13+AI13+AG13+AE13+AC13+AA13+Y13+W13+U13+S13+Q13+O13+M13+K13+I13+F13+E13</f>
        <v>91</v>
      </c>
      <c r="AP13" s="84"/>
      <c r="AR13" s="52"/>
    </row>
    <row r="14" spans="1:44" s="1" customFormat="1" ht="20.25" customHeight="1" thickBot="1" thickTop="1">
      <c r="A14" s="86"/>
      <c r="B14" s="86"/>
      <c r="C14" s="86"/>
      <c r="D14" s="87"/>
      <c r="E14" s="43">
        <f>E13+E12+E11+E8+E7+E5</f>
        <v>85</v>
      </c>
      <c r="F14" s="6">
        <f>F13+F12+F11+F8+F7+F5</f>
        <v>32</v>
      </c>
      <c r="G14" s="82">
        <f>SUM(G5:H13)</f>
        <v>65</v>
      </c>
      <c r="H14" s="81"/>
      <c r="I14" s="80">
        <f>SUM(I5:J13)</f>
        <v>29</v>
      </c>
      <c r="J14" s="81"/>
      <c r="K14" s="80">
        <f>SUM(K5:L13)</f>
        <v>41</v>
      </c>
      <c r="L14" s="81"/>
      <c r="M14" s="80">
        <f>SUM(M5:N13)</f>
        <v>45</v>
      </c>
      <c r="N14" s="81"/>
      <c r="O14" s="80">
        <f>SUM(O5:P13)</f>
        <v>32</v>
      </c>
      <c r="P14" s="81"/>
      <c r="Q14" s="80">
        <f>SUM(Q5:R13)</f>
        <v>23</v>
      </c>
      <c r="R14" s="81"/>
      <c r="S14" s="80">
        <f>SUM(S5:T13)</f>
        <v>10</v>
      </c>
      <c r="T14" s="81"/>
      <c r="U14" s="80">
        <f>SUM(U5:V13)</f>
        <v>15</v>
      </c>
      <c r="V14" s="81"/>
      <c r="W14" s="82">
        <f>SUM(W5:X13)</f>
        <v>10</v>
      </c>
      <c r="X14" s="81"/>
      <c r="Y14" s="80">
        <f>SUM(Y5:Z13)</f>
        <v>10</v>
      </c>
      <c r="Z14" s="81"/>
      <c r="AA14" s="80">
        <f>SUM(AA5:AB13)</f>
        <v>45</v>
      </c>
      <c r="AB14" s="81"/>
      <c r="AC14" s="80">
        <f>SUM(AC5:AD13)</f>
        <v>20</v>
      </c>
      <c r="AD14" s="81"/>
      <c r="AE14" s="80">
        <f>SUM(AE5:AF13)</f>
        <v>20</v>
      </c>
      <c r="AF14" s="81"/>
      <c r="AG14" s="80">
        <f>SUM(AG5:AH13)</f>
        <v>15</v>
      </c>
      <c r="AH14" s="81"/>
      <c r="AI14" s="80">
        <f>SUM(AI5:AJ13)</f>
        <v>20</v>
      </c>
      <c r="AJ14" s="81"/>
      <c r="AK14" s="80">
        <f>SUM(AK5:AL13)</f>
        <v>4</v>
      </c>
      <c r="AL14" s="81"/>
      <c r="AM14" s="80">
        <v>0</v>
      </c>
      <c r="AN14" s="81"/>
      <c r="AO14" s="88">
        <f>AM14+AK14+AI14+AG14+AE14+AC14+AA14+Y14+W14+U14+S14+Q14+O14+M14+K14+I14+G14+F14+E14</f>
        <v>521</v>
      </c>
      <c r="AP14" s="88"/>
      <c r="AR14" s="52"/>
    </row>
    <row r="15" spans="1:42" ht="15" thickTop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</row>
    <row r="16" spans="1:43" ht="15.7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42"/>
    </row>
    <row r="17" spans="1:42" ht="1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  <row r="18" spans="1:42" ht="14.2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</row>
    <row r="19" spans="1:42" ht="16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</row>
    <row r="20" spans="1:42" s="34" customFormat="1" ht="12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</row>
    <row r="21" spans="1:42" ht="14.2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</row>
    <row r="22" spans="1:42" ht="14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</row>
  </sheetData>
  <sheetProtection/>
  <mergeCells count="139">
    <mergeCell ref="A15:AP22"/>
    <mergeCell ref="A14:D14"/>
    <mergeCell ref="AE9:AF9"/>
    <mergeCell ref="AG10:AH10"/>
    <mergeCell ref="AG11:AH11"/>
    <mergeCell ref="K11:L11"/>
    <mergeCell ref="M11:N11"/>
    <mergeCell ref="AO14:AP14"/>
    <mergeCell ref="AO12:AP12"/>
    <mergeCell ref="AO13:AP13"/>
    <mergeCell ref="O11:P11"/>
    <mergeCell ref="Q11:R11"/>
    <mergeCell ref="S11:T11"/>
    <mergeCell ref="U11:V11"/>
    <mergeCell ref="AG13:AH13"/>
    <mergeCell ref="AM13:AN13"/>
    <mergeCell ref="W11:X11"/>
    <mergeCell ref="Y11:Z11"/>
    <mergeCell ref="AA11:AB11"/>
    <mergeCell ref="AK13:AL13"/>
    <mergeCell ref="AK12:AL12"/>
    <mergeCell ref="AI13:AJ13"/>
    <mergeCell ref="AG12:AH12"/>
    <mergeCell ref="AO9:AP9"/>
    <mergeCell ref="AO10:AP10"/>
    <mergeCell ref="AM12:AN12"/>
    <mergeCell ref="AM11:AN11"/>
    <mergeCell ref="AO11:AP11"/>
    <mergeCell ref="AK6:AL6"/>
    <mergeCell ref="AK9:AL9"/>
    <mergeCell ref="AI11:AJ11"/>
    <mergeCell ref="AK11:AL11"/>
    <mergeCell ref="AK10:AL10"/>
    <mergeCell ref="AI9:AJ9"/>
    <mergeCell ref="AI10:AJ10"/>
    <mergeCell ref="AC6:AD6"/>
    <mergeCell ref="AC10:AD10"/>
    <mergeCell ref="AC9:AD9"/>
    <mergeCell ref="AO6:AP6"/>
    <mergeCell ref="AM6:AN6"/>
    <mergeCell ref="AM9:AN9"/>
    <mergeCell ref="AM10:AN10"/>
    <mergeCell ref="AG9:AH9"/>
    <mergeCell ref="AI6:AJ6"/>
    <mergeCell ref="AE10:AF10"/>
    <mergeCell ref="AE6:AF6"/>
    <mergeCell ref="AG6:AH6"/>
    <mergeCell ref="AI12:AJ12"/>
    <mergeCell ref="G14:H14"/>
    <mergeCell ref="I14:J14"/>
    <mergeCell ref="K14:L14"/>
    <mergeCell ref="AA14:AB14"/>
    <mergeCell ref="W14:X14"/>
    <mergeCell ref="Y14:Z14"/>
    <mergeCell ref="U14:V14"/>
    <mergeCell ref="S10:T10"/>
    <mergeCell ref="S9:T9"/>
    <mergeCell ref="AA9:AB9"/>
    <mergeCell ref="U9:V9"/>
    <mergeCell ref="U10:V10"/>
    <mergeCell ref="W10:X10"/>
    <mergeCell ref="AA10:AB10"/>
    <mergeCell ref="Y9:Z9"/>
    <mergeCell ref="Y10:Z10"/>
    <mergeCell ref="AM14:AN14"/>
    <mergeCell ref="AI14:AJ14"/>
    <mergeCell ref="AC14:AD14"/>
    <mergeCell ref="AE14:AF14"/>
    <mergeCell ref="AG14:AH14"/>
    <mergeCell ref="AK14:AL14"/>
    <mergeCell ref="K12:L12"/>
    <mergeCell ref="S14:T14"/>
    <mergeCell ref="M13:N13"/>
    <mergeCell ref="M14:N14"/>
    <mergeCell ref="K13:L13"/>
    <mergeCell ref="M12:N12"/>
    <mergeCell ref="O14:P14"/>
    <mergeCell ref="Q14:R14"/>
    <mergeCell ref="O13:P13"/>
    <mergeCell ref="O12:P12"/>
    <mergeCell ref="Q13:R13"/>
    <mergeCell ref="S13:T13"/>
    <mergeCell ref="AA13:AB13"/>
    <mergeCell ref="Q12:R12"/>
    <mergeCell ref="AA12:AB12"/>
    <mergeCell ref="U12:V12"/>
    <mergeCell ref="S12:T12"/>
    <mergeCell ref="U13:V13"/>
    <mergeCell ref="K6:L6"/>
    <mergeCell ref="K9:L9"/>
    <mergeCell ref="I6:J6"/>
    <mergeCell ref="M9:N9"/>
    <mergeCell ref="Q9:R9"/>
    <mergeCell ref="K10:L10"/>
    <mergeCell ref="O9:P9"/>
    <mergeCell ref="O10:P10"/>
    <mergeCell ref="G6:H6"/>
    <mergeCell ref="G9:H9"/>
    <mergeCell ref="G10:H10"/>
    <mergeCell ref="I13:J13"/>
    <mergeCell ref="I12:J12"/>
    <mergeCell ref="G13:H13"/>
    <mergeCell ref="G11:H11"/>
    <mergeCell ref="I11:J11"/>
    <mergeCell ref="I9:J9"/>
    <mergeCell ref="I10:J10"/>
    <mergeCell ref="Q6:R6"/>
    <mergeCell ref="M6:N6"/>
    <mergeCell ref="U6:V6"/>
    <mergeCell ref="AA6:AB6"/>
    <mergeCell ref="S6:T6"/>
    <mergeCell ref="O6:P6"/>
    <mergeCell ref="AG2:AH3"/>
    <mergeCell ref="AM2:AN3"/>
    <mergeCell ref="A1:AP1"/>
    <mergeCell ref="A2:A4"/>
    <mergeCell ref="B2:B4"/>
    <mergeCell ref="C2:C4"/>
    <mergeCell ref="AI2:AJ3"/>
    <mergeCell ref="M10:N10"/>
    <mergeCell ref="G12:H12"/>
    <mergeCell ref="Q10:R10"/>
    <mergeCell ref="D2:D4"/>
    <mergeCell ref="G2:H3"/>
    <mergeCell ref="I2:J3"/>
    <mergeCell ref="E2:F3"/>
    <mergeCell ref="K2:L3"/>
    <mergeCell ref="M2:N3"/>
    <mergeCell ref="O2:P3"/>
    <mergeCell ref="AO2:AP3"/>
    <mergeCell ref="AC2:AD3"/>
    <mergeCell ref="Q2:R3"/>
    <mergeCell ref="AE2:AF3"/>
    <mergeCell ref="U2:V3"/>
    <mergeCell ref="W2:X3"/>
    <mergeCell ref="Y2:Z3"/>
    <mergeCell ref="AA2:AB3"/>
    <mergeCell ref="S2:T3"/>
    <mergeCell ref="AK2:AL3"/>
  </mergeCells>
  <printOptions/>
  <pageMargins left="0.9448818897637796" right="1.14173228346456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2.125" style="0" customWidth="1"/>
    <col min="2" max="2" width="5.125" style="0" customWidth="1"/>
    <col min="3" max="3" width="9.25390625" style="0" bestFit="1" customWidth="1"/>
    <col min="4" max="4" width="3.375" style="0" customWidth="1"/>
    <col min="5" max="5" width="3.625" style="0" customWidth="1"/>
    <col min="6" max="43" width="2.25390625" style="0" customWidth="1"/>
    <col min="44" max="44" width="4.125" style="0" customWidth="1"/>
    <col min="45" max="45" width="5.50390625" style="0" customWidth="1"/>
  </cols>
  <sheetData>
    <row r="1" spans="1:45" ht="45" customHeight="1" thickBot="1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</row>
    <row r="2" spans="1:45" ht="15" customHeight="1" thickTop="1">
      <c r="A2" s="70" t="s">
        <v>0</v>
      </c>
      <c r="B2" s="66" t="s">
        <v>1</v>
      </c>
      <c r="C2" s="66" t="s">
        <v>2</v>
      </c>
      <c r="D2" s="66" t="s">
        <v>34</v>
      </c>
      <c r="E2" s="66" t="s">
        <v>36</v>
      </c>
      <c r="F2" s="55" t="s">
        <v>31</v>
      </c>
      <c r="G2" s="56"/>
      <c r="H2" s="91" t="s">
        <v>3</v>
      </c>
      <c r="I2" s="92"/>
      <c r="J2" s="55" t="s">
        <v>4</v>
      </c>
      <c r="K2" s="92"/>
      <c r="L2" s="55" t="s">
        <v>5</v>
      </c>
      <c r="M2" s="92"/>
      <c r="N2" s="55" t="s">
        <v>6</v>
      </c>
      <c r="O2" s="92"/>
      <c r="P2" s="55" t="s">
        <v>7</v>
      </c>
      <c r="Q2" s="92"/>
      <c r="R2" s="55" t="s">
        <v>8</v>
      </c>
      <c r="S2" s="92"/>
      <c r="T2" s="55" t="s">
        <v>9</v>
      </c>
      <c r="U2" s="92"/>
      <c r="V2" s="55" t="s">
        <v>10</v>
      </c>
      <c r="W2" s="56"/>
      <c r="X2" s="95" t="s">
        <v>11</v>
      </c>
      <c r="Y2" s="92"/>
      <c r="Z2" s="55" t="s">
        <v>12</v>
      </c>
      <c r="AA2" s="92"/>
      <c r="AB2" s="55" t="s">
        <v>13</v>
      </c>
      <c r="AC2" s="92"/>
      <c r="AD2" s="55" t="s">
        <v>14</v>
      </c>
      <c r="AE2" s="92"/>
      <c r="AF2" s="55" t="s">
        <v>15</v>
      </c>
      <c r="AG2" s="92"/>
      <c r="AH2" s="55" t="s">
        <v>16</v>
      </c>
      <c r="AI2" s="92"/>
      <c r="AJ2" s="55" t="s">
        <v>17</v>
      </c>
      <c r="AK2" s="92"/>
      <c r="AL2" s="55" t="s">
        <v>18</v>
      </c>
      <c r="AM2" s="92"/>
      <c r="AN2" s="55" t="s">
        <v>19</v>
      </c>
      <c r="AO2" s="92"/>
      <c r="AP2" s="55" t="s">
        <v>35</v>
      </c>
      <c r="AQ2" s="92"/>
      <c r="AR2" s="66" t="s">
        <v>47</v>
      </c>
      <c r="AS2" s="97" t="s">
        <v>20</v>
      </c>
    </row>
    <row r="3" spans="1:45" ht="14.25">
      <c r="A3" s="71"/>
      <c r="B3" s="67"/>
      <c r="C3" s="67"/>
      <c r="D3" s="67"/>
      <c r="E3" s="67"/>
      <c r="F3" s="54"/>
      <c r="G3" s="68"/>
      <c r="H3" s="93"/>
      <c r="I3" s="94"/>
      <c r="J3" s="54"/>
      <c r="K3" s="94"/>
      <c r="L3" s="54"/>
      <c r="M3" s="94"/>
      <c r="N3" s="54"/>
      <c r="O3" s="94"/>
      <c r="P3" s="54"/>
      <c r="Q3" s="94"/>
      <c r="R3" s="54"/>
      <c r="S3" s="94"/>
      <c r="T3" s="54"/>
      <c r="U3" s="94"/>
      <c r="V3" s="54"/>
      <c r="W3" s="68"/>
      <c r="X3" s="96"/>
      <c r="Y3" s="94"/>
      <c r="Z3" s="54"/>
      <c r="AA3" s="94"/>
      <c r="AB3" s="54"/>
      <c r="AC3" s="94"/>
      <c r="AD3" s="54"/>
      <c r="AE3" s="94"/>
      <c r="AF3" s="54"/>
      <c r="AG3" s="94"/>
      <c r="AH3" s="54"/>
      <c r="AI3" s="94"/>
      <c r="AJ3" s="54"/>
      <c r="AK3" s="94"/>
      <c r="AL3" s="54"/>
      <c r="AM3" s="94"/>
      <c r="AN3" s="54"/>
      <c r="AO3" s="94"/>
      <c r="AP3" s="54"/>
      <c r="AQ3" s="94"/>
      <c r="AR3" s="67"/>
      <c r="AS3" s="98"/>
    </row>
    <row r="4" spans="1:45" ht="14.25">
      <c r="A4" s="71"/>
      <c r="B4" s="67"/>
      <c r="C4" s="67"/>
      <c r="D4" s="67"/>
      <c r="E4" s="67"/>
      <c r="F4" s="100">
        <v>72</v>
      </c>
      <c r="G4" s="101"/>
      <c r="H4" s="102">
        <v>65</v>
      </c>
      <c r="I4" s="103"/>
      <c r="J4" s="100">
        <v>30</v>
      </c>
      <c r="K4" s="103"/>
      <c r="L4" s="100">
        <v>48</v>
      </c>
      <c r="M4" s="103"/>
      <c r="N4" s="100">
        <v>45</v>
      </c>
      <c r="O4" s="103"/>
      <c r="P4" s="100">
        <v>36</v>
      </c>
      <c r="Q4" s="103"/>
      <c r="R4" s="100">
        <v>20</v>
      </c>
      <c r="S4" s="103"/>
      <c r="T4" s="100">
        <v>15</v>
      </c>
      <c r="U4" s="103"/>
      <c r="V4" s="100">
        <v>15</v>
      </c>
      <c r="W4" s="101"/>
      <c r="X4" s="104">
        <v>16</v>
      </c>
      <c r="Y4" s="103"/>
      <c r="Z4" s="100">
        <v>16</v>
      </c>
      <c r="AA4" s="103"/>
      <c r="AB4" s="100">
        <v>40</v>
      </c>
      <c r="AC4" s="103"/>
      <c r="AD4" s="100">
        <v>30</v>
      </c>
      <c r="AE4" s="103"/>
      <c r="AF4" s="100">
        <v>20</v>
      </c>
      <c r="AG4" s="103"/>
      <c r="AH4" s="100">
        <v>10</v>
      </c>
      <c r="AI4" s="103"/>
      <c r="AJ4" s="100">
        <v>19</v>
      </c>
      <c r="AK4" s="103"/>
      <c r="AL4" s="100">
        <v>11</v>
      </c>
      <c r="AM4" s="103"/>
      <c r="AN4" s="100">
        <v>13</v>
      </c>
      <c r="AO4" s="103"/>
      <c r="AP4" s="100">
        <f>SUM(F4:AN4)</f>
        <v>521</v>
      </c>
      <c r="AQ4" s="103"/>
      <c r="AR4" s="67"/>
      <c r="AS4" s="98"/>
    </row>
    <row r="5" spans="1:45" ht="14.25">
      <c r="A5" s="71"/>
      <c r="B5" s="67"/>
      <c r="C5" s="67"/>
      <c r="D5" s="67"/>
      <c r="E5" s="67"/>
      <c r="F5" s="28" t="s">
        <v>32</v>
      </c>
      <c r="G5" s="29" t="s">
        <v>33</v>
      </c>
      <c r="H5" s="27" t="s">
        <v>32</v>
      </c>
      <c r="I5" s="28" t="s">
        <v>33</v>
      </c>
      <c r="J5" s="28" t="s">
        <v>32</v>
      </c>
      <c r="K5" s="28" t="s">
        <v>33</v>
      </c>
      <c r="L5" s="28" t="s">
        <v>32</v>
      </c>
      <c r="M5" s="28" t="s">
        <v>33</v>
      </c>
      <c r="N5" s="28" t="s">
        <v>32</v>
      </c>
      <c r="O5" s="28" t="s">
        <v>33</v>
      </c>
      <c r="P5" s="28" t="s">
        <v>32</v>
      </c>
      <c r="Q5" s="28" t="s">
        <v>33</v>
      </c>
      <c r="R5" s="28" t="s">
        <v>32</v>
      </c>
      <c r="S5" s="28" t="s">
        <v>33</v>
      </c>
      <c r="T5" s="28" t="s">
        <v>32</v>
      </c>
      <c r="U5" s="28" t="s">
        <v>33</v>
      </c>
      <c r="V5" s="28" t="s">
        <v>32</v>
      </c>
      <c r="W5" s="29" t="s">
        <v>33</v>
      </c>
      <c r="X5" s="27" t="s">
        <v>32</v>
      </c>
      <c r="Y5" s="28" t="s">
        <v>33</v>
      </c>
      <c r="Z5" s="28" t="s">
        <v>32</v>
      </c>
      <c r="AA5" s="28" t="s">
        <v>33</v>
      </c>
      <c r="AB5" s="28" t="s">
        <v>32</v>
      </c>
      <c r="AC5" s="28" t="s">
        <v>33</v>
      </c>
      <c r="AD5" s="28" t="s">
        <v>32</v>
      </c>
      <c r="AE5" s="28" t="s">
        <v>33</v>
      </c>
      <c r="AF5" s="28" t="s">
        <v>32</v>
      </c>
      <c r="AG5" s="28" t="s">
        <v>33</v>
      </c>
      <c r="AH5" s="28" t="s">
        <v>32</v>
      </c>
      <c r="AI5" s="28" t="s">
        <v>33</v>
      </c>
      <c r="AJ5" s="28" t="s">
        <v>32</v>
      </c>
      <c r="AK5" s="28" t="s">
        <v>33</v>
      </c>
      <c r="AL5" s="28" t="s">
        <v>32</v>
      </c>
      <c r="AM5" s="28" t="s">
        <v>33</v>
      </c>
      <c r="AN5" s="28" t="s">
        <v>32</v>
      </c>
      <c r="AO5" s="28" t="s">
        <v>33</v>
      </c>
      <c r="AP5" s="28" t="s">
        <v>32</v>
      </c>
      <c r="AQ5" s="28" t="s">
        <v>33</v>
      </c>
      <c r="AR5" s="67"/>
      <c r="AS5" s="98"/>
    </row>
    <row r="6" spans="1:45" ht="14.25">
      <c r="A6" s="89"/>
      <c r="B6" s="90"/>
      <c r="C6" s="90"/>
      <c r="D6" s="90"/>
      <c r="E6" s="90"/>
      <c r="F6" s="28"/>
      <c r="G6" s="29"/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  <c r="X6" s="27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30"/>
      <c r="AQ6" s="30"/>
      <c r="AR6" s="90"/>
      <c r="AS6" s="99"/>
    </row>
    <row r="7" spans="1:45" ht="20.25" customHeight="1">
      <c r="A7" s="10">
        <v>1</v>
      </c>
      <c r="B7" s="11">
        <v>660201</v>
      </c>
      <c r="C7" s="12" t="s">
        <v>22</v>
      </c>
      <c r="D7" s="13" t="s">
        <v>29</v>
      </c>
      <c r="E7" s="8">
        <v>43</v>
      </c>
      <c r="F7" s="3">
        <v>9</v>
      </c>
      <c r="G7" s="4">
        <v>0</v>
      </c>
      <c r="H7" s="2">
        <v>5</v>
      </c>
      <c r="I7" s="3">
        <v>0</v>
      </c>
      <c r="J7" s="3">
        <v>3</v>
      </c>
      <c r="K7" s="3">
        <v>0</v>
      </c>
      <c r="L7" s="3">
        <v>4</v>
      </c>
      <c r="M7" s="3">
        <v>0</v>
      </c>
      <c r="N7" s="3">
        <v>6</v>
      </c>
      <c r="O7" s="3">
        <v>0</v>
      </c>
      <c r="P7" s="3">
        <v>8</v>
      </c>
      <c r="Q7" s="3">
        <v>0</v>
      </c>
      <c r="R7" s="3">
        <v>4</v>
      </c>
      <c r="S7" s="3">
        <v>0</v>
      </c>
      <c r="T7" s="3">
        <v>2</v>
      </c>
      <c r="U7" s="3">
        <v>0</v>
      </c>
      <c r="V7" s="3">
        <v>2</v>
      </c>
      <c r="W7" s="4">
        <v>0</v>
      </c>
      <c r="X7" s="2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>
        <f>SUM(F7,H7,J7,L7,N7,P7,R7,T7,V7,X7,Z7,AB7,AD7,AF7,AH7,AJ7,AL7,AN7)</f>
        <v>43</v>
      </c>
      <c r="AQ7" s="3">
        <f>SUM(G7,I7,K7,M7,O7,Q7,S7,U7,W7,Y7,AA7,AC7,AE7,AG7,AI7,AK7,AM7,AO7)</f>
        <v>0</v>
      </c>
      <c r="AR7" s="3"/>
      <c r="AS7" s="5">
        <v>5500</v>
      </c>
    </row>
    <row r="8" spans="1:45" ht="20.25" customHeight="1">
      <c r="A8" s="10">
        <v>2</v>
      </c>
      <c r="B8" s="11">
        <v>660206</v>
      </c>
      <c r="C8" s="12" t="s">
        <v>24</v>
      </c>
      <c r="D8" s="13" t="s">
        <v>37</v>
      </c>
      <c r="E8" s="8">
        <v>44</v>
      </c>
      <c r="F8" s="3"/>
      <c r="G8" s="4"/>
      <c r="H8" s="65">
        <v>15</v>
      </c>
      <c r="I8" s="64"/>
      <c r="J8" s="63">
        <v>3</v>
      </c>
      <c r="K8" s="64"/>
      <c r="L8" s="63">
        <v>3</v>
      </c>
      <c r="M8" s="64"/>
      <c r="N8" s="63">
        <v>5</v>
      </c>
      <c r="O8" s="64"/>
      <c r="P8" s="105">
        <v>3</v>
      </c>
      <c r="Q8" s="106"/>
      <c r="R8" s="63">
        <v>2</v>
      </c>
      <c r="S8" s="64"/>
      <c r="T8" s="63"/>
      <c r="U8" s="64"/>
      <c r="V8" s="63"/>
      <c r="W8" s="108"/>
      <c r="X8" s="107">
        <v>1</v>
      </c>
      <c r="Y8" s="106"/>
      <c r="Z8" s="63">
        <v>4</v>
      </c>
      <c r="AA8" s="64"/>
      <c r="AB8" s="63">
        <v>8</v>
      </c>
      <c r="AC8" s="64"/>
      <c r="AD8" s="63"/>
      <c r="AE8" s="64"/>
      <c r="AF8" s="63"/>
      <c r="AG8" s="64"/>
      <c r="AH8" s="63"/>
      <c r="AI8" s="64"/>
      <c r="AJ8" s="63"/>
      <c r="AK8" s="64"/>
      <c r="AL8" s="63"/>
      <c r="AM8" s="64"/>
      <c r="AN8" s="63"/>
      <c r="AO8" s="64"/>
      <c r="AP8" s="63">
        <f aca="true" t="shared" si="0" ref="AP8:AP15">SUM(F8,H8,J8,L8,N8,P8,R8,T8,V8,X8,Z8,AB8,AD8,AF8,AH8,AJ8,AL8,AN8)</f>
        <v>44</v>
      </c>
      <c r="AQ8" s="64"/>
      <c r="AR8" s="3"/>
      <c r="AS8" s="5">
        <v>8000</v>
      </c>
    </row>
    <row r="9" spans="1:45" ht="20.25" customHeight="1">
      <c r="A9" s="10">
        <v>3</v>
      </c>
      <c r="B9" s="11">
        <v>660203</v>
      </c>
      <c r="C9" s="12" t="s">
        <v>25</v>
      </c>
      <c r="D9" s="13" t="s">
        <v>29</v>
      </c>
      <c r="E9" s="8">
        <v>48</v>
      </c>
      <c r="F9" s="3">
        <v>5</v>
      </c>
      <c r="G9" s="4">
        <v>4</v>
      </c>
      <c r="H9" s="2">
        <v>5</v>
      </c>
      <c r="I9" s="3">
        <v>5</v>
      </c>
      <c r="J9" s="3">
        <v>2</v>
      </c>
      <c r="K9" s="3">
        <v>2</v>
      </c>
      <c r="L9" s="3">
        <v>4</v>
      </c>
      <c r="M9" s="3">
        <v>4</v>
      </c>
      <c r="N9" s="3">
        <v>3</v>
      </c>
      <c r="O9" s="3">
        <v>2</v>
      </c>
      <c r="P9" s="3">
        <v>3</v>
      </c>
      <c r="Q9" s="3">
        <v>3</v>
      </c>
      <c r="R9" s="3"/>
      <c r="S9" s="3"/>
      <c r="T9" s="3">
        <v>2</v>
      </c>
      <c r="U9" s="3">
        <v>1</v>
      </c>
      <c r="V9" s="3">
        <v>2</v>
      </c>
      <c r="W9" s="4">
        <v>1</v>
      </c>
      <c r="X9" s="2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f t="shared" si="0"/>
        <v>26</v>
      </c>
      <c r="AQ9" s="3">
        <f>SUM(G9,I9,K9,M9,O9,Q9,S9,U9,W9,Y9,AA9,AC9,AE9,AG9,AI9,AK9,AM9,AO9)</f>
        <v>22</v>
      </c>
      <c r="AR9" s="3"/>
      <c r="AS9" s="5">
        <v>5500</v>
      </c>
    </row>
    <row r="10" spans="1:45" ht="20.25" customHeight="1">
      <c r="A10" s="10">
        <v>4</v>
      </c>
      <c r="B10" s="11">
        <v>660213</v>
      </c>
      <c r="C10" s="12" t="s">
        <v>21</v>
      </c>
      <c r="D10" s="13" t="s">
        <v>29</v>
      </c>
      <c r="E10" s="8">
        <v>48</v>
      </c>
      <c r="F10" s="3">
        <v>5</v>
      </c>
      <c r="G10" s="4">
        <v>4</v>
      </c>
      <c r="H10" s="2">
        <v>5</v>
      </c>
      <c r="I10" s="3">
        <v>5</v>
      </c>
      <c r="J10" s="3">
        <v>1</v>
      </c>
      <c r="K10" s="3">
        <v>1</v>
      </c>
      <c r="L10" s="3">
        <v>2</v>
      </c>
      <c r="M10" s="3">
        <v>1</v>
      </c>
      <c r="N10" s="3">
        <v>2</v>
      </c>
      <c r="O10" s="3">
        <v>1</v>
      </c>
      <c r="P10" s="3">
        <v>2</v>
      </c>
      <c r="Q10" s="3">
        <v>2</v>
      </c>
      <c r="R10" s="3">
        <v>1</v>
      </c>
      <c r="S10" s="3">
        <v>1</v>
      </c>
      <c r="T10" s="3">
        <v>1</v>
      </c>
      <c r="U10" s="39"/>
      <c r="V10" s="3">
        <v>1</v>
      </c>
      <c r="W10" s="4">
        <v>1</v>
      </c>
      <c r="X10" s="2"/>
      <c r="Y10" s="3"/>
      <c r="Z10" s="3">
        <v>1</v>
      </c>
      <c r="AA10" s="3">
        <v>1</v>
      </c>
      <c r="AB10" s="3"/>
      <c r="AC10" s="3"/>
      <c r="AD10" s="3"/>
      <c r="AE10" s="3"/>
      <c r="AF10" s="3"/>
      <c r="AG10" s="3"/>
      <c r="AH10" s="3"/>
      <c r="AI10" s="3"/>
      <c r="AJ10" s="40">
        <v>1</v>
      </c>
      <c r="AK10" s="3"/>
      <c r="AL10" s="3"/>
      <c r="AM10" s="3"/>
      <c r="AN10" s="3"/>
      <c r="AO10" s="3"/>
      <c r="AP10" s="3">
        <f t="shared" si="0"/>
        <v>22</v>
      </c>
      <c r="AQ10" s="3">
        <f>SUM(G10,I10,K10,M10,O10,Q10,S10,U10,W10,Y10,AA10,AC10,AE10,AG10,AI10,AK10,AM10,AO10)</f>
        <v>17</v>
      </c>
      <c r="AR10" s="3"/>
      <c r="AS10" s="5">
        <v>5500</v>
      </c>
    </row>
    <row r="11" spans="1:45" ht="20.25" customHeight="1">
      <c r="A11" s="10">
        <v>5</v>
      </c>
      <c r="B11" s="14">
        <v>660202</v>
      </c>
      <c r="C11" s="15" t="s">
        <v>26</v>
      </c>
      <c r="D11" s="16" t="s">
        <v>37</v>
      </c>
      <c r="E11" s="8">
        <v>35</v>
      </c>
      <c r="F11" s="3"/>
      <c r="G11" s="4"/>
      <c r="H11" s="65">
        <v>10</v>
      </c>
      <c r="I11" s="64"/>
      <c r="J11" s="63">
        <v>5</v>
      </c>
      <c r="K11" s="64"/>
      <c r="L11" s="63">
        <v>6</v>
      </c>
      <c r="M11" s="64"/>
      <c r="N11" s="63">
        <v>9</v>
      </c>
      <c r="O11" s="64"/>
      <c r="P11" s="105">
        <v>4</v>
      </c>
      <c r="Q11" s="106"/>
      <c r="R11" s="63"/>
      <c r="S11" s="64"/>
      <c r="T11" s="63"/>
      <c r="U11" s="64"/>
      <c r="V11" s="63"/>
      <c r="W11" s="108"/>
      <c r="X11" s="107">
        <v>1</v>
      </c>
      <c r="Y11" s="106"/>
      <c r="Z11" s="63"/>
      <c r="AA11" s="64"/>
      <c r="AB11" s="63"/>
      <c r="AC11" s="64"/>
      <c r="AD11" s="63"/>
      <c r="AE11" s="64"/>
      <c r="AF11" s="63"/>
      <c r="AG11" s="64"/>
      <c r="AH11" s="63"/>
      <c r="AI11" s="64"/>
      <c r="AJ11" s="63"/>
      <c r="AK11" s="64"/>
      <c r="AL11" s="63"/>
      <c r="AM11" s="64"/>
      <c r="AN11" s="63"/>
      <c r="AO11" s="64"/>
      <c r="AP11" s="63">
        <f t="shared" si="0"/>
        <v>35</v>
      </c>
      <c r="AQ11" s="64"/>
      <c r="AR11" s="3"/>
      <c r="AS11" s="5">
        <v>8000</v>
      </c>
    </row>
    <row r="12" spans="1:45" ht="20.25" customHeight="1">
      <c r="A12" s="10">
        <v>6</v>
      </c>
      <c r="B12" s="11">
        <v>650202</v>
      </c>
      <c r="C12" s="12" t="s">
        <v>27</v>
      </c>
      <c r="D12" s="13" t="s">
        <v>37</v>
      </c>
      <c r="E12" s="8">
        <v>41</v>
      </c>
      <c r="F12" s="3"/>
      <c r="G12" s="4"/>
      <c r="H12" s="65">
        <v>15</v>
      </c>
      <c r="I12" s="64"/>
      <c r="J12" s="63">
        <v>4</v>
      </c>
      <c r="K12" s="64"/>
      <c r="L12" s="63">
        <v>6</v>
      </c>
      <c r="M12" s="64"/>
      <c r="N12" s="63"/>
      <c r="O12" s="64"/>
      <c r="P12" s="63"/>
      <c r="Q12" s="64"/>
      <c r="R12" s="63">
        <v>4</v>
      </c>
      <c r="S12" s="64"/>
      <c r="T12" s="63"/>
      <c r="U12" s="64"/>
      <c r="V12" s="63"/>
      <c r="W12" s="108"/>
      <c r="X12" s="65"/>
      <c r="Y12" s="64"/>
      <c r="Z12" s="63"/>
      <c r="AA12" s="64"/>
      <c r="AB12" s="63">
        <v>12</v>
      </c>
      <c r="AC12" s="64"/>
      <c r="AD12" s="63"/>
      <c r="AE12" s="64"/>
      <c r="AF12" s="63"/>
      <c r="AG12" s="64"/>
      <c r="AH12" s="63"/>
      <c r="AI12" s="64"/>
      <c r="AJ12" s="63"/>
      <c r="AK12" s="64"/>
      <c r="AL12" s="63"/>
      <c r="AM12" s="64"/>
      <c r="AN12" s="63"/>
      <c r="AO12" s="64"/>
      <c r="AP12" s="63">
        <f t="shared" si="0"/>
        <v>41</v>
      </c>
      <c r="AQ12" s="64"/>
      <c r="AR12" s="3"/>
      <c r="AS12" s="5">
        <v>8000</v>
      </c>
    </row>
    <row r="13" spans="1:45" ht="20.25" customHeight="1">
      <c r="A13" s="10">
        <v>7</v>
      </c>
      <c r="B13" s="11">
        <v>660209</v>
      </c>
      <c r="C13" s="12" t="s">
        <v>39</v>
      </c>
      <c r="D13" s="13" t="s">
        <v>37</v>
      </c>
      <c r="E13" s="8">
        <v>66</v>
      </c>
      <c r="F13" s="3">
        <v>15</v>
      </c>
      <c r="G13" s="4">
        <v>0</v>
      </c>
      <c r="H13" s="65"/>
      <c r="I13" s="77"/>
      <c r="J13" s="63"/>
      <c r="K13" s="77"/>
      <c r="L13" s="105">
        <v>4</v>
      </c>
      <c r="M13" s="109"/>
      <c r="N13" s="63"/>
      <c r="O13" s="77"/>
      <c r="P13" s="63"/>
      <c r="Q13" s="77"/>
      <c r="R13" s="105">
        <v>2</v>
      </c>
      <c r="S13" s="109"/>
      <c r="T13" s="63"/>
      <c r="U13" s="77"/>
      <c r="V13" s="63"/>
      <c r="W13" s="111"/>
      <c r="X13" s="65"/>
      <c r="Y13" s="77"/>
      <c r="Z13" s="63"/>
      <c r="AA13" s="77"/>
      <c r="AB13" s="105">
        <v>15</v>
      </c>
      <c r="AC13" s="109"/>
      <c r="AD13" s="105">
        <v>10</v>
      </c>
      <c r="AE13" s="109"/>
      <c r="AF13" s="63">
        <v>8</v>
      </c>
      <c r="AG13" s="77"/>
      <c r="AH13" s="105">
        <v>10</v>
      </c>
      <c r="AI13" s="109"/>
      <c r="AJ13" s="63">
        <v>4</v>
      </c>
      <c r="AK13" s="77"/>
      <c r="AL13" s="63">
        <v>2</v>
      </c>
      <c r="AM13" s="77"/>
      <c r="AN13" s="105">
        <v>2</v>
      </c>
      <c r="AO13" s="109"/>
      <c r="AP13" s="63">
        <f>F13+G13+AB13+AD13+AF13+AH13+AJ13+AL13+AN13</f>
        <v>66</v>
      </c>
      <c r="AQ13" s="110"/>
      <c r="AR13" s="3"/>
      <c r="AS13" s="5">
        <v>8000</v>
      </c>
    </row>
    <row r="14" spans="1:45" ht="20.25" customHeight="1">
      <c r="A14" s="10">
        <v>8</v>
      </c>
      <c r="B14" s="14">
        <v>650111</v>
      </c>
      <c r="C14" s="15" t="s">
        <v>28</v>
      </c>
      <c r="D14" s="16" t="s">
        <v>30</v>
      </c>
      <c r="E14" s="8">
        <v>103</v>
      </c>
      <c r="F14" s="3">
        <v>15</v>
      </c>
      <c r="G14" s="4">
        <v>0</v>
      </c>
      <c r="H14" s="65"/>
      <c r="I14" s="64"/>
      <c r="J14" s="63">
        <v>5</v>
      </c>
      <c r="K14" s="64"/>
      <c r="L14" s="63">
        <v>9</v>
      </c>
      <c r="M14" s="64"/>
      <c r="N14" s="63">
        <v>9</v>
      </c>
      <c r="O14" s="64"/>
      <c r="P14" s="63">
        <v>9</v>
      </c>
      <c r="Q14" s="64"/>
      <c r="R14" s="105">
        <v>7</v>
      </c>
      <c r="S14" s="106"/>
      <c r="T14" s="105">
        <v>2</v>
      </c>
      <c r="U14" s="106"/>
      <c r="V14" s="63">
        <v>4</v>
      </c>
      <c r="W14" s="108"/>
      <c r="X14" s="65">
        <v>4</v>
      </c>
      <c r="Y14" s="64"/>
      <c r="Z14" s="105">
        <v>2</v>
      </c>
      <c r="AA14" s="106"/>
      <c r="AB14" s="105">
        <v>12</v>
      </c>
      <c r="AC14" s="106"/>
      <c r="AD14" s="105">
        <v>5</v>
      </c>
      <c r="AE14" s="106"/>
      <c r="AF14" s="63">
        <v>6</v>
      </c>
      <c r="AG14" s="64"/>
      <c r="AH14" s="63">
        <v>3</v>
      </c>
      <c r="AI14" s="64"/>
      <c r="AJ14" s="63">
        <v>6</v>
      </c>
      <c r="AK14" s="64"/>
      <c r="AL14" s="63">
        <v>3</v>
      </c>
      <c r="AM14" s="64"/>
      <c r="AN14" s="105">
        <v>2</v>
      </c>
      <c r="AO14" s="106"/>
      <c r="AP14" s="63">
        <f t="shared" si="0"/>
        <v>103</v>
      </c>
      <c r="AQ14" s="110"/>
      <c r="AR14" s="3"/>
      <c r="AS14" s="5">
        <v>8000</v>
      </c>
    </row>
    <row r="15" spans="1:45" ht="20.25" customHeight="1" thickBot="1">
      <c r="A15" s="17">
        <v>9</v>
      </c>
      <c r="B15" s="18">
        <v>650122</v>
      </c>
      <c r="C15" s="19" t="s">
        <v>23</v>
      </c>
      <c r="D15" s="20" t="s">
        <v>30</v>
      </c>
      <c r="E15" s="9">
        <v>102</v>
      </c>
      <c r="F15" s="3">
        <v>15</v>
      </c>
      <c r="G15" s="4">
        <v>0</v>
      </c>
      <c r="H15" s="65"/>
      <c r="I15" s="64"/>
      <c r="J15" s="63">
        <v>4</v>
      </c>
      <c r="K15" s="64"/>
      <c r="L15" s="63">
        <v>9</v>
      </c>
      <c r="M15" s="64"/>
      <c r="N15" s="63">
        <v>8</v>
      </c>
      <c r="O15" s="64"/>
      <c r="P15" s="63">
        <v>9</v>
      </c>
      <c r="Q15" s="64"/>
      <c r="R15" s="63">
        <v>4</v>
      </c>
      <c r="S15" s="64"/>
      <c r="T15" s="105">
        <v>2</v>
      </c>
      <c r="U15" s="106"/>
      <c r="V15" s="63">
        <v>4</v>
      </c>
      <c r="W15" s="108"/>
      <c r="X15" s="65">
        <v>4</v>
      </c>
      <c r="Y15" s="64"/>
      <c r="Z15" s="105">
        <v>2</v>
      </c>
      <c r="AA15" s="106"/>
      <c r="AB15" s="105">
        <v>14</v>
      </c>
      <c r="AC15" s="106"/>
      <c r="AD15" s="105">
        <v>5</v>
      </c>
      <c r="AE15" s="106"/>
      <c r="AF15" s="63">
        <v>6</v>
      </c>
      <c r="AG15" s="64"/>
      <c r="AH15" s="63">
        <v>2</v>
      </c>
      <c r="AI15" s="64"/>
      <c r="AJ15" s="63">
        <v>9</v>
      </c>
      <c r="AK15" s="64"/>
      <c r="AL15" s="105">
        <v>4</v>
      </c>
      <c r="AM15" s="106"/>
      <c r="AN15" s="105">
        <v>1</v>
      </c>
      <c r="AO15" s="106"/>
      <c r="AP15" s="63">
        <f t="shared" si="0"/>
        <v>102</v>
      </c>
      <c r="AQ15" s="110"/>
      <c r="AR15" s="6"/>
      <c r="AS15" s="7">
        <v>8000</v>
      </c>
    </row>
    <row r="16" spans="5:43" s="1" customFormat="1" ht="20.25" customHeight="1" thickBot="1" thickTop="1">
      <c r="E16" s="37"/>
      <c r="F16" s="36">
        <v>64</v>
      </c>
      <c r="G16" s="38">
        <v>8</v>
      </c>
      <c r="H16" s="82">
        <f>SUM(H7:I15)</f>
        <v>65</v>
      </c>
      <c r="I16" s="81"/>
      <c r="J16" s="80">
        <f>SUM(J7:K15)</f>
        <v>30</v>
      </c>
      <c r="K16" s="81"/>
      <c r="L16" s="80">
        <f>SUM(L7:M15)</f>
        <v>52</v>
      </c>
      <c r="M16" s="81"/>
      <c r="N16" s="80">
        <f>SUM(N7:O15)</f>
        <v>45</v>
      </c>
      <c r="O16" s="81"/>
      <c r="P16" s="80">
        <f>SUM(P7:Q15)</f>
        <v>43</v>
      </c>
      <c r="Q16" s="81"/>
      <c r="R16" s="80">
        <f>SUM(R7:S15)</f>
        <v>25</v>
      </c>
      <c r="S16" s="81"/>
      <c r="T16" s="80">
        <f>SUM(T7:U15)</f>
        <v>10</v>
      </c>
      <c r="U16" s="81"/>
      <c r="V16" s="80">
        <f>SUM(V7:W15)</f>
        <v>15</v>
      </c>
      <c r="W16" s="112"/>
      <c r="X16" s="82">
        <f>SUM(X7:Y15)</f>
        <v>10</v>
      </c>
      <c r="Y16" s="81"/>
      <c r="Z16" s="80">
        <f>SUM(Z7:AA15)</f>
        <v>10</v>
      </c>
      <c r="AA16" s="81"/>
      <c r="AB16" s="80">
        <f>SUM(AB7:AC15)</f>
        <v>61</v>
      </c>
      <c r="AC16" s="81"/>
      <c r="AD16" s="80">
        <f>SUM(AD7:AE15)</f>
        <v>20</v>
      </c>
      <c r="AE16" s="81"/>
      <c r="AF16" s="80">
        <f>SUM(AF7:AG15)</f>
        <v>20</v>
      </c>
      <c r="AG16" s="81"/>
      <c r="AH16" s="80">
        <f>SUM(AH7:AI15)</f>
        <v>15</v>
      </c>
      <c r="AI16" s="81"/>
      <c r="AJ16" s="80">
        <f>SUM(AJ7:AK15)</f>
        <v>20</v>
      </c>
      <c r="AK16" s="81"/>
      <c r="AL16" s="80">
        <f>SUM(AL7:AM15)</f>
        <v>9</v>
      </c>
      <c r="AM16" s="81"/>
      <c r="AN16" s="80">
        <f>SUM(AN7:AO15)</f>
        <v>5</v>
      </c>
      <c r="AO16" s="81"/>
      <c r="AP16" s="80">
        <f>SUM(AP7:AQ15)</f>
        <v>521</v>
      </c>
      <c r="AQ16" s="120"/>
    </row>
    <row r="17" spans="2:42" ht="16.5" thickTop="1">
      <c r="B17" s="21" t="s">
        <v>38</v>
      </c>
      <c r="C17" s="22">
        <v>130</v>
      </c>
      <c r="D17" s="23">
        <v>0.25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2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</row>
    <row r="18" spans="2:42" ht="16.5" thickBot="1">
      <c r="B18" s="24" t="s">
        <v>37</v>
      </c>
      <c r="C18" s="25">
        <v>391</v>
      </c>
      <c r="D18" s="26">
        <v>0.75</v>
      </c>
      <c r="F18" s="31" t="s">
        <v>41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3"/>
      <c r="X18" s="115" t="s">
        <v>40</v>
      </c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</row>
    <row r="19" spans="6:42" ht="15" thickTop="1">
      <c r="F19" s="117" t="s">
        <v>42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8"/>
      <c r="X19" s="115" t="s">
        <v>43</v>
      </c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</row>
    <row r="20" spans="6:23" ht="14.25">
      <c r="F20" s="117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</row>
    <row r="21" spans="7:42" ht="20.25">
      <c r="G21" s="119" t="s">
        <v>44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</row>
    <row r="22" spans="7:41" s="34" customFormat="1" ht="12">
      <c r="G22" s="113" t="s">
        <v>45</v>
      </c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</row>
  </sheetData>
  <sheetProtection/>
  <mergeCells count="179">
    <mergeCell ref="AL16:AM16"/>
    <mergeCell ref="G22:AO22"/>
    <mergeCell ref="X17:AP17"/>
    <mergeCell ref="X18:AP18"/>
    <mergeCell ref="F19:W19"/>
    <mergeCell ref="X19:AP19"/>
    <mergeCell ref="F20:W20"/>
    <mergeCell ref="G21:AP21"/>
    <mergeCell ref="AN16:AO16"/>
    <mergeCell ref="AP16:AQ16"/>
    <mergeCell ref="AH16:AI16"/>
    <mergeCell ref="T16:U16"/>
    <mergeCell ref="V16:W16"/>
    <mergeCell ref="X16:Y16"/>
    <mergeCell ref="Z16:AA16"/>
    <mergeCell ref="AJ16:AK16"/>
    <mergeCell ref="H16:I16"/>
    <mergeCell ref="J16:K16"/>
    <mergeCell ref="L16:M16"/>
    <mergeCell ref="N16:O16"/>
    <mergeCell ref="P16:Q16"/>
    <mergeCell ref="R16:S16"/>
    <mergeCell ref="AB16:AC16"/>
    <mergeCell ref="AD16:AE16"/>
    <mergeCell ref="AF16:AG16"/>
    <mergeCell ref="AF15:AG15"/>
    <mergeCell ref="AH15:AI15"/>
    <mergeCell ref="T15:U15"/>
    <mergeCell ref="V15:W15"/>
    <mergeCell ref="X15:Y15"/>
    <mergeCell ref="Z15:AA15"/>
    <mergeCell ref="AB15:AC15"/>
    <mergeCell ref="AD15:AE15"/>
    <mergeCell ref="AJ15:AK15"/>
    <mergeCell ref="AL15:AM15"/>
    <mergeCell ref="AN15:AO15"/>
    <mergeCell ref="AP15:AQ15"/>
    <mergeCell ref="H15:I15"/>
    <mergeCell ref="J15:K15"/>
    <mergeCell ref="L15:M15"/>
    <mergeCell ref="N15:O15"/>
    <mergeCell ref="P15:Q15"/>
    <mergeCell ref="R15:S15"/>
    <mergeCell ref="AF14:AG14"/>
    <mergeCell ref="AH14:AI14"/>
    <mergeCell ref="T14:U14"/>
    <mergeCell ref="V14:W14"/>
    <mergeCell ref="X14:Y14"/>
    <mergeCell ref="Z14:AA14"/>
    <mergeCell ref="AB14:AC14"/>
    <mergeCell ref="AD14:AE14"/>
    <mergeCell ref="AJ14:AK14"/>
    <mergeCell ref="AL14:AM14"/>
    <mergeCell ref="AN14:AO14"/>
    <mergeCell ref="AP14:AQ14"/>
    <mergeCell ref="H14:I14"/>
    <mergeCell ref="J14:K14"/>
    <mergeCell ref="L14:M14"/>
    <mergeCell ref="N14:O14"/>
    <mergeCell ref="P14:Q14"/>
    <mergeCell ref="R14:S14"/>
    <mergeCell ref="AF13:AG13"/>
    <mergeCell ref="AH13:AI13"/>
    <mergeCell ref="T13:U13"/>
    <mergeCell ref="V13:W13"/>
    <mergeCell ref="X13:Y13"/>
    <mergeCell ref="Z13:AA13"/>
    <mergeCell ref="AB13:AC13"/>
    <mergeCell ref="AD13:AE13"/>
    <mergeCell ref="AJ13:AK13"/>
    <mergeCell ref="AL13:AM13"/>
    <mergeCell ref="AN13:AO13"/>
    <mergeCell ref="AP13:AQ13"/>
    <mergeCell ref="H13:I13"/>
    <mergeCell ref="J13:K13"/>
    <mergeCell ref="L13:M13"/>
    <mergeCell ref="N13:O13"/>
    <mergeCell ref="P13:Q13"/>
    <mergeCell ref="R13:S13"/>
    <mergeCell ref="AF12:AG12"/>
    <mergeCell ref="AH12:AI12"/>
    <mergeCell ref="T12:U12"/>
    <mergeCell ref="V12:W12"/>
    <mergeCell ref="X12:Y12"/>
    <mergeCell ref="Z12:AA12"/>
    <mergeCell ref="AB12:AC12"/>
    <mergeCell ref="AD12:AE12"/>
    <mergeCell ref="AJ12:AK12"/>
    <mergeCell ref="AL12:AM12"/>
    <mergeCell ref="AN12:AO12"/>
    <mergeCell ref="AP12:AQ12"/>
    <mergeCell ref="H12:I12"/>
    <mergeCell ref="J12:K12"/>
    <mergeCell ref="L12:M12"/>
    <mergeCell ref="N12:O12"/>
    <mergeCell ref="P12:Q12"/>
    <mergeCell ref="R12:S12"/>
    <mergeCell ref="AF11:AG11"/>
    <mergeCell ref="AH11:AI11"/>
    <mergeCell ref="T11:U11"/>
    <mergeCell ref="V11:W11"/>
    <mergeCell ref="X11:Y11"/>
    <mergeCell ref="Z11:AA11"/>
    <mergeCell ref="AB11:AC11"/>
    <mergeCell ref="AD11:AE11"/>
    <mergeCell ref="AJ11:AK11"/>
    <mergeCell ref="AL11:AM11"/>
    <mergeCell ref="AN11:AO11"/>
    <mergeCell ref="AP11:AQ11"/>
    <mergeCell ref="AJ8:AK8"/>
    <mergeCell ref="AL8:AM8"/>
    <mergeCell ref="AN8:AO8"/>
    <mergeCell ref="AP8:AQ8"/>
    <mergeCell ref="H11:I11"/>
    <mergeCell ref="J11:K11"/>
    <mergeCell ref="L11:M11"/>
    <mergeCell ref="N11:O11"/>
    <mergeCell ref="P11:Q11"/>
    <mergeCell ref="R11:S11"/>
    <mergeCell ref="X8:Y8"/>
    <mergeCell ref="Z8:AA8"/>
    <mergeCell ref="P8:Q8"/>
    <mergeCell ref="R8:S8"/>
    <mergeCell ref="T8:U8"/>
    <mergeCell ref="V8:W8"/>
    <mergeCell ref="AB8:AC8"/>
    <mergeCell ref="AD8:AE8"/>
    <mergeCell ref="AF8:AG8"/>
    <mergeCell ref="AH8:AI8"/>
    <mergeCell ref="H8:I8"/>
    <mergeCell ref="J8:K8"/>
    <mergeCell ref="L8:M8"/>
    <mergeCell ref="N8:O8"/>
    <mergeCell ref="AF4:AG4"/>
    <mergeCell ref="AH4:AI4"/>
    <mergeCell ref="AN4:AO4"/>
    <mergeCell ref="AP4:AQ4"/>
    <mergeCell ref="AJ4:AK4"/>
    <mergeCell ref="AL4:AM4"/>
    <mergeCell ref="P4:Q4"/>
    <mergeCell ref="R4:S4"/>
    <mergeCell ref="T4:U4"/>
    <mergeCell ref="V4:W4"/>
    <mergeCell ref="X4:Y4"/>
    <mergeCell ref="Z4:AA4"/>
    <mergeCell ref="AB4:AC4"/>
    <mergeCell ref="AD4:AE4"/>
    <mergeCell ref="AL2:AM3"/>
    <mergeCell ref="AN2:AO3"/>
    <mergeCell ref="AP2:AQ3"/>
    <mergeCell ref="AR2:AR6"/>
    <mergeCell ref="AS2:AS6"/>
    <mergeCell ref="F4:G4"/>
    <mergeCell ref="H4:I4"/>
    <mergeCell ref="J4:K4"/>
    <mergeCell ref="L4:M4"/>
    <mergeCell ref="N4:O4"/>
    <mergeCell ref="Z2:AA3"/>
    <mergeCell ref="AB2:AC3"/>
    <mergeCell ref="AD2:AE3"/>
    <mergeCell ref="AF2:AG3"/>
    <mergeCell ref="AH2:AI3"/>
    <mergeCell ref="AJ2:AK3"/>
    <mergeCell ref="N2:O3"/>
    <mergeCell ref="P2:Q3"/>
    <mergeCell ref="R2:S3"/>
    <mergeCell ref="T2:U3"/>
    <mergeCell ref="V2:W3"/>
    <mergeCell ref="X2:Y3"/>
    <mergeCell ref="A1:AS1"/>
    <mergeCell ref="A2:A6"/>
    <mergeCell ref="B2:B6"/>
    <mergeCell ref="C2:C6"/>
    <mergeCell ref="D2:D6"/>
    <mergeCell ref="E2:E6"/>
    <mergeCell ref="F2:G3"/>
    <mergeCell ref="H2:I3"/>
    <mergeCell ref="J2:K3"/>
    <mergeCell ref="L2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钰涵</dc:creator>
  <cp:keywords/>
  <dc:description/>
  <cp:lastModifiedBy>user</cp:lastModifiedBy>
  <cp:lastPrinted>2017-06-26T08:11:03Z</cp:lastPrinted>
  <dcterms:created xsi:type="dcterms:W3CDTF">1996-12-17T01:32:42Z</dcterms:created>
  <dcterms:modified xsi:type="dcterms:W3CDTF">2017-06-26T08:11:28Z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